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<sst xmlns="http://schemas.openxmlformats.org/spreadsheetml/2006/main" count="1248" uniqueCount="76">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</sst>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8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55" sqref="U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72510.1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118951.09999999998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81533.1</v>
      </c>
      <c r="AG9" s="50">
        <f>AG10+AG15+AG24+AG33+AG47+AG52+AG54+AG61+AG62+AG71+AG72+AG76+AG88+AG81+AG83+AG82+AG69+AG89+AG91+AG90+AG70+AG40+AG92</f>
        <v>109431.8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2700.8</v>
      </c>
      <c r="AG10" s="27">
        <f>B10+C10-AF10</f>
        <v>7652.099999999999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2048.5</v>
      </c>
      <c r="AG11" s="27">
        <f>B11+C11-AF11</f>
        <v>5461.8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135.8</v>
      </c>
      <c r="AG12" s="27">
        <f>B12+C12-AF12</f>
        <v>431.40000000000003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516.5</v>
      </c>
      <c r="AG14" s="27">
        <f>AG10-AG11-AG12-AG13</f>
        <v>1758.8999999999992</v>
      </c>
    </row>
    <row r="15" spans="1:33" ht="15" customHeight="1">
      <c r="A15" s="4" t="s">
        <v>6</v>
      </c>
      <c r="B15" s="22">
        <f>42478.4+177+726.1</f>
        <v>43381.5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26146.700000000004</v>
      </c>
      <c r="AG15" s="27">
        <f aca="true" t="shared" si="3" ref="AG15:AG31">B15+C15-AF15</f>
        <v>50006.4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13962.8</v>
      </c>
      <c r="AG16" s="71">
        <f t="shared" si="3"/>
        <v>14140.3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17549</v>
      </c>
      <c r="AG17" s="27">
        <f t="shared" si="3"/>
        <v>10589.5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6.2</v>
      </c>
      <c r="AG18" s="27">
        <f t="shared" si="3"/>
        <v>23.700000000000003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2090.8999999999996</v>
      </c>
      <c r="AG19" s="27">
        <f t="shared" si="3"/>
        <v>5482.1</v>
      </c>
    </row>
    <row r="20" spans="1:33" ht="15.75">
      <c r="A20" s="3" t="s">
        <v>2</v>
      </c>
      <c r="B20" s="22">
        <f>9089.4+821.3</f>
        <v>9910.699999999999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4573.8</v>
      </c>
      <c r="AG20" s="27">
        <f t="shared" si="3"/>
        <v>26496.399999999998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645.3</v>
      </c>
      <c r="AG21" s="27">
        <f t="shared" si="3"/>
        <v>951.4000000000001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1896.4000000000033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1281.5</v>
      </c>
      <c r="AG23" s="27">
        <f t="shared" si="3"/>
        <v>6463.300000000002</v>
      </c>
    </row>
    <row r="24" spans="1:33" ht="15" customHeight="1">
      <c r="A24" s="4" t="s">
        <v>7</v>
      </c>
      <c r="B24" s="22">
        <f>21420.7-102.3</f>
        <v>21318.4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11219.100000000002</v>
      </c>
      <c r="AG24" s="27">
        <f t="shared" si="3"/>
        <v>26043.000000000004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9332.2</v>
      </c>
      <c r="AG25" s="71">
        <f t="shared" si="3"/>
        <v>16263.2</v>
      </c>
      <c r="AH25" s="75"/>
    </row>
    <row r="26" spans="1:34" ht="15.75">
      <c r="A26" s="3" t="s">
        <v>5</v>
      </c>
      <c r="B26" s="22">
        <f>14450.6+926.9</f>
        <v>15377.5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10908.999999999998</v>
      </c>
      <c r="AH26" s="6"/>
    </row>
    <row r="27" spans="1:33" ht="15.75">
      <c r="A27" s="3" t="s">
        <v>3</v>
      </c>
      <c r="B27" s="22">
        <f>973.5+19.7</f>
        <v>993.2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1455</v>
      </c>
      <c r="AG27" s="27">
        <f t="shared" si="3"/>
        <v>1276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213.3</v>
      </c>
      <c r="AG28" s="27">
        <f t="shared" si="3"/>
        <v>295.79999999999995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2281</v>
      </c>
      <c r="AG29" s="27">
        <f t="shared" si="3"/>
        <v>5704.9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726.2000000000018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862.6999999999998</v>
      </c>
      <c r="AG32" s="27">
        <f>AG24-AG26-AG27-AG28-AG29-AG30-AG31</f>
        <v>7805.300000000007</v>
      </c>
    </row>
    <row r="33" spans="1:33" ht="15" customHeight="1">
      <c r="A33" s="4" t="s">
        <v>8</v>
      </c>
      <c r="B33" s="22">
        <f>234.1</f>
        <v>234.1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116.4</v>
      </c>
      <c r="AG33" s="27">
        <f aca="true" t="shared" si="6" ref="AG33:AG38">B33+C33-AF33</f>
        <v>765.7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272.29999999999995</v>
      </c>
      <c r="AG40" s="27">
        <f aca="true" t="shared" si="8" ref="AG40:AG45">B40+C40-AF40</f>
        <v>587.2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</v>
      </c>
      <c r="AG46" s="27">
        <f>AG40-AG41-AG42-AG43-AG44-AG45</f>
        <v>42.30000000000007</v>
      </c>
    </row>
    <row r="47" spans="1:33" ht="17.25" customHeight="1">
      <c r="A47" s="4" t="s">
        <v>70</v>
      </c>
      <c r="B47" s="36">
        <v>1014.9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308.59999999999997</v>
      </c>
      <c r="AG47" s="27">
        <f>B47+C47-AF47</f>
        <v>1597.6999999999998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214.3</v>
      </c>
      <c r="AG49" s="27">
        <f>B49+C49-AF49</f>
        <v>1176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71.2</v>
      </c>
      <c r="AG51" s="27">
        <f>AG47-AG49-AG48</f>
        <v>398.3999999999998</v>
      </c>
    </row>
    <row r="52" spans="1:33" ht="15" customHeight="1">
      <c r="A52" s="4" t="s">
        <v>0</v>
      </c>
      <c r="B52" s="22">
        <f>3936.9+111.6-295.8</f>
        <v>3752.7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3892.4999999999995</v>
      </c>
      <c r="AG52" s="27">
        <f aca="true" t="shared" si="12" ref="AG52:AG59">B52+C52-AF52</f>
        <v>2961.7000000000003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4065.5+623.2</f>
        <v>4688.7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2169.9</v>
      </c>
      <c r="AG54" s="22">
        <f t="shared" si="12"/>
        <v>4943.700000000001</v>
      </c>
      <c r="AH54" s="6"/>
    </row>
    <row r="55" spans="1:34" ht="15.75">
      <c r="A55" s="3" t="s">
        <v>5</v>
      </c>
      <c r="B55" s="22">
        <f>2911.2+0.2</f>
        <v>2911.3999999999996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2225.8999999999996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146.29999999999998</v>
      </c>
      <c r="AG57" s="22">
        <f t="shared" si="12"/>
        <v>1297.8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1214.4000000000003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558.3000000000002</v>
      </c>
      <c r="AG60" s="22">
        <f>AG54-AG55-AG57-AG59-AG56-AG58</f>
        <v>1419.4000000000012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108.7</v>
      </c>
      <c r="AG61" s="22">
        <f aca="true" t="shared" si="15" ref="AG61:AG67">B61+C61-AF61</f>
        <v>278.20000000000005</v>
      </c>
    </row>
    <row r="62" spans="1:33" ht="15" customHeight="1">
      <c r="A62" s="4" t="s">
        <v>11</v>
      </c>
      <c r="B62" s="22">
        <f>1454.4+380+298</f>
        <v>2132.4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759.5999999999999</v>
      </c>
      <c r="AG62" s="22">
        <f t="shared" si="15"/>
        <v>2885.7000000000003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360.40000000000003</v>
      </c>
      <c r="AG63" s="22">
        <f t="shared" si="15"/>
        <v>724.0999999999999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30.500000000000004</v>
      </c>
      <c r="AG65" s="22">
        <f t="shared" si="15"/>
        <v>45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37.6</v>
      </c>
      <c r="AG66" s="22">
        <f t="shared" si="15"/>
        <v>341.4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1057.2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328.20000000000005</v>
      </c>
      <c r="AG68" s="22">
        <f>AG62-AG63-AG66-AG67-AG65-AG64</f>
        <v>1689.1000000000004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684.5</v>
      </c>
      <c r="AG72" s="30">
        <f t="shared" si="17"/>
        <v>1999.5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90.1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108.7</v>
      </c>
      <c r="AG75" s="30">
        <f t="shared" si="17"/>
        <v>168.5</v>
      </c>
    </row>
    <row r="76" spans="1:33" s="11" customFormat="1" ht="31.5">
      <c r="A76" s="12" t="s">
        <v>21</v>
      </c>
      <c r="B76" s="22">
        <v>97.6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53.9</v>
      </c>
      <c r="AG76" s="30">
        <f t="shared" si="17"/>
        <v>264.3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3479.4+8.4+185.2</f>
        <v>3673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4026.7999999999997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</f>
        <v>23781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21111.5</v>
      </c>
      <c r="AG92" s="22">
        <f t="shared" si="17"/>
        <v>2880.5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118951.09999999998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81533.1</v>
      </c>
      <c r="AG94" s="58">
        <f>AG10+AG15+AG24+AG33+AG47+AG52+AG54+AG61+AG62+AG69+AG71+AG72+AG76+AG81+AG82+AG83+AG88+AG89+AG90+AG91+AG70+AG40+AG92</f>
        <v>109431.8</v>
      </c>
    </row>
    <row r="95" spans="1:33" ht="15.75">
      <c r="A95" s="3" t="s">
        <v>5</v>
      </c>
      <c r="B95" s="22">
        <f aca="true" t="shared" si="19" ref="B95:AD95">B11+B17+B26+B34+B55+B63+B73+B41+B77+B48</f>
        <v>52164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27994</v>
      </c>
      <c r="AG95" s="27">
        <f>B95+C95-AF95</f>
        <v>30522.1</v>
      </c>
    </row>
    <row r="96" spans="1:33" ht="15.75">
      <c r="A96" s="3" t="s">
        <v>2</v>
      </c>
      <c r="B96" s="22">
        <f aca="true" t="shared" si="20" ref="B96:AD96">B12+B20+B29+B36+B57+B66+B44+B80+B74+B53</f>
        <v>16078.699999999999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8024.999999999998</v>
      </c>
      <c r="AG96" s="27">
        <f>B96+C96-AF96</f>
        <v>36318.799999999996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1464.3</v>
      </c>
      <c r="AG97" s="27">
        <f>B97+C97-AF97</f>
        <v>1305.8</v>
      </c>
    </row>
    <row r="98" spans="1:33" ht="15.75">
      <c r="A98" s="3" t="s">
        <v>1</v>
      </c>
      <c r="B98" s="22">
        <f aca="true" t="shared" si="22" ref="B98:AD98">B19+B28+B65+B35+B43+B56+B79</f>
        <v>3885.9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2341.0000000000005</v>
      </c>
      <c r="AG98" s="27">
        <f>B98+C98-AF98</f>
        <v>5831.5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1160.8</v>
      </c>
      <c r="AG99" s="27">
        <f>B99+C99-AF99</f>
        <v>2444.8</v>
      </c>
    </row>
    <row r="100" spans="1:33" ht="12.75">
      <c r="A100" s="1" t="s">
        <v>41</v>
      </c>
      <c r="B100" s="2">
        <f aca="true" t="shared" si="25" ref="B100:AD100">B94-B95-B96-B97-B98-B99</f>
        <v>43280.19999999998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40548</v>
      </c>
      <c r="AG100" s="2">
        <f>AG94-AG95-AG96-AG97-AG98-AG99</f>
        <v>33008.80000000001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2016-11-24T14:40:55Z</cp:lastPrinted>
  <dcterms:created xsi:type="dcterms:W3CDTF">2002-11-05T08:53:00Z</dcterms:created>
  <dcterms:modified xsi:type="dcterms:W3CDTF">2016-11-25T06:04:20Z</dcterms:modified>
  <cp:category/>
  <cp:version/>
  <cp:contentType/>
  <cp:contentStatus/>
</cp:coreProperties>
</file>